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60" windowWidth="12120" windowHeight="7620"/>
  </bookViews>
  <sheets>
    <sheet name="  " sheetId="4" r:id="rId1"/>
    <sheet name="Лист1" sheetId="3" r:id="rId2"/>
    <sheet name="Лист2" sheetId="5" r:id="rId3"/>
  </sheets>
  <definedNames>
    <definedName name="_xlnm.Print_Titles" localSheetId="0">'  '!$2:$4</definedName>
    <definedName name="_xlnm.Print_Titles" localSheetId="1">Лист1!$3:$3</definedName>
    <definedName name="_xlnm.Print_Area" localSheetId="0">'  '!$A$1:$D$21</definedName>
    <definedName name="_xlnm.Print_Area" localSheetId="1">Лист1!$A$1:$C$48</definedName>
  </definedNames>
  <calcPr calcId="145621"/>
</workbook>
</file>

<file path=xl/calcChain.xml><?xml version="1.0" encoding="utf-8"?>
<calcChain xmlns="http://schemas.openxmlformats.org/spreadsheetml/2006/main">
  <c r="D12" i="4" l="1"/>
  <c r="D21" i="4" s="1"/>
  <c r="D16" i="4"/>
  <c r="D6" i="4"/>
  <c r="C35" i="3" l="1"/>
  <c r="C36" i="3"/>
  <c r="C34" i="3" s="1"/>
  <c r="C31" i="3"/>
  <c r="C21" i="3"/>
  <c r="C17" i="3"/>
  <c r="C4" i="3"/>
  <c r="C40" i="3" l="1"/>
</calcChain>
</file>

<file path=xl/sharedStrings.xml><?xml version="1.0" encoding="utf-8"?>
<sst xmlns="http://schemas.openxmlformats.org/spreadsheetml/2006/main" count="92" uniqueCount="84">
  <si>
    <t>1640 от 6.11.07</t>
  </si>
  <si>
    <t>1738 от 19.11.07</t>
  </si>
  <si>
    <t>1712 от 16.11.07</t>
  </si>
  <si>
    <t>Субсидии из окружного фонда софинансирования социальных расходов</t>
  </si>
  <si>
    <t>1790 от 27.11.07</t>
  </si>
  <si>
    <t>1866 от 7.12.07</t>
  </si>
  <si>
    <t>1925 от 7.12.07</t>
  </si>
  <si>
    <t>2130 от 14.12.07</t>
  </si>
  <si>
    <t>2042 от 12.12.07</t>
  </si>
  <si>
    <t>2003 от 13.12.07</t>
  </si>
  <si>
    <t>2110 от 13.12.07</t>
  </si>
  <si>
    <t>2015 от 13.12.07</t>
  </si>
  <si>
    <t>2256 от 26.12.07</t>
  </si>
  <si>
    <t>2221 от 27.12.07</t>
  </si>
  <si>
    <t>КБК 2 02 04999 04 0000 151</t>
  </si>
  <si>
    <t>Субвенция их федерального бюджета на обеспечение равного с МВД денежного довольствия                                                             КБК 2 02 02044 04 0000 151</t>
  </si>
  <si>
    <t>Субвенция их федерального бюджета на ежемесячное вознаграждение за классное руководство                                                                            КБК 2 02 02039 04 0000 151</t>
  </si>
  <si>
    <t>Субвенция их федерального бюджета на денежные выплаты медперсоналу ФАП и скорой помощи                                                                                                                КБК 2 02 02028 04 0000 151</t>
  </si>
  <si>
    <t>Субвенция из бюджета автономного округа на изготовление и ремонт зубных протезов                        КБК 2 02 02043 04 0000 151</t>
  </si>
  <si>
    <t>Субвенция из бюджета автономного округа на поддержку сельхозпроизводителей                                КБК 2 02 02043 04 0000 151</t>
  </si>
  <si>
    <t>Взаимные расчеты                                                                                    КБК 2 02 02025 04 0000 151</t>
  </si>
  <si>
    <t>Дотация на поддержку мер по обеспечению сбалансированности                                                             КБК 2 02 01003 04 0000 151</t>
  </si>
  <si>
    <t>Дотация на выравнивание уровня бюджетной обеспеченности                                                                    КБК 2 02 01001 04 0000 151</t>
  </si>
  <si>
    <t>Субсидии из федерального бюджета на проведение капремонта многоквартирных домов                                                                                           КБК 2 02 04056 04 0000 151</t>
  </si>
  <si>
    <t>Субсидии из федерального бюджета на проведение капремонта многоквартирных домов                                                                             КБК 2 02 04056 04 0000 151</t>
  </si>
  <si>
    <t>Субвенция из бюджета автономного округа на выплату компенсации части родительской платы в ДДУ                                                                                                    КБК 2 02 02053 04 0000 151</t>
  </si>
  <si>
    <t>Субвенция из федерального бюджета на выплату компенсации части родительской платы в ДДУ                                                         КБК 2 02 02053 04 0000 151</t>
  </si>
  <si>
    <t>Субвенция из бюджета автономного округа на оплату труда при семейных формах устройства детей-сирот и детей, оставшихся без попечения родителей                                                               КБК 2 02 02051 04 0000 151</t>
  </si>
  <si>
    <t>Субвенция из бюджета автономного округа на организацию обеспечения питанием учащихся ОУ                                                                               КБК 2 02 02043 04 0000 151</t>
  </si>
  <si>
    <t xml:space="preserve">ИНФОРМАЦИЯ ОБ УТОЧНЕНИЯХ ПЛАНОВЫХ НАЗНАЧЕНИЙ ПО БЕЗВОЗМЕЗДНЫМ ПОСТУПЛЕНИЯМ ИЗ БЮДЖЕТОВ ДРУГИХ УРОВНЕЙ                                                                             </t>
  </si>
  <si>
    <t>Субвенция из бюджета автономного округа на предоставление гарантий детям-сиротам и детям, оставшимся без попечения родителей                             КБК 2 02 02043 04 0000 151</t>
  </si>
  <si>
    <t>Субвенция из бюджета автономного округа на реализацию государственных общеобразовательных программ                                                                         КБК 2 02 02043 04 0000 151</t>
  </si>
  <si>
    <t>Наименование</t>
  </si>
  <si>
    <t>№ уведомления         ДФ ХМАО-Югра, дата</t>
  </si>
  <si>
    <t>Сумма уточнения, тыс.руб.</t>
  </si>
  <si>
    <t>Субвенция из бюджета автономного округа на обеспечение бесплатными молочными продуктами питания детей до 3 лет                                                       КБК 2 02 02043 04 0000 151</t>
  </si>
  <si>
    <t>Субсидии из федерального бюджета на проведение капремонта многоквартирных домов                            КБК 2 02 04056 04 0000 151</t>
  </si>
  <si>
    <t>Субсидии молодым семьям для приобретения жилья в рамках федеральной целевой программы "Жилище" на 2002-2010 годы                                                                 КБК 2 02 04008 04 0000 151</t>
  </si>
  <si>
    <t>Субвенция из ФБ на выплату единовременных пособий при формах устройства детей, лишенных родительского попечения в семьях                                    КБК 2 02 02038 04 0000 151</t>
  </si>
  <si>
    <t>Субсидия из фонда реформирования региональных и муниципальных финансов                                               КБК 2 02 04003 04 0000 151</t>
  </si>
  <si>
    <t>Всего по уведомлению, в том числе:</t>
  </si>
  <si>
    <t>Субсидия их федерального бюджета на обеспечение жильем молодых семей                                                    КБК 2 02 04008 04 0000 151</t>
  </si>
  <si>
    <t>Субсидии из окружного фонда софинансирования социальных расходов                                                          КБК 2 02 040999 04 0000 151</t>
  </si>
  <si>
    <t>Субсидии из регионального фонда муниципального развития на капвложения                                                   КБК 2 0204004 04 0000 151</t>
  </si>
  <si>
    <t>- субвенций из регионального фонда компенсаций на выполнение государственных полномочий, в части субвенции на содержание ребенка в семье опекуна и приемной семье, а также на оплату труда приемному родителю;</t>
  </si>
  <si>
    <t>- субсидий для развития общественной инфраструктуры регионального значений, в части субсидий из окружного фонда софинансирования расходов.</t>
  </si>
  <si>
    <t>Субвенция из бюджета автономного округа на предоставление гарантий детям-инвалидам в сфере образования                                                                     КБК 2 02 02043 04 0000 151</t>
  </si>
  <si>
    <t xml:space="preserve">Кроме того, уточнены коды доходов по видам:  </t>
  </si>
  <si>
    <t>Субвенция из бюджета автономного округа на реализацию государственных общеобразовательных программ                                                                                                                 КБК 2 02 02043 04 0000 151</t>
  </si>
  <si>
    <t>Субсидии из окружного фонда софинансирования социальных расходов                                                                                                                         КБК 2 02 040999 04 0000 151</t>
  </si>
  <si>
    <t>Субсидии из окружного фонда софинансирования социальных расходов                                                                                                                                 КБК 2 02 040999 04 0000 151</t>
  </si>
  <si>
    <t>№, дата документа</t>
  </si>
  <si>
    <t>1.</t>
  </si>
  <si>
    <t xml:space="preserve">Дотации на обеспечение сбалансированности местного бюджета </t>
  </si>
  <si>
    <t xml:space="preserve">Субсидии бюджетам бюджетной системы Российской Федерации (межбюджетные субсидии) </t>
  </si>
  <si>
    <t>2.</t>
  </si>
  <si>
    <t>ИТОГО:</t>
  </si>
  <si>
    <t>Субвенции</t>
  </si>
  <si>
    <t>Субсидии на мероприятия подпрограммы «Обеспечение жильем молодых семей» федеральной целевой программы «Жилище» на 2015–2020 годы</t>
  </si>
  <si>
    <t xml:space="preserve">Информация об основаниях внесения изменений в объемы финансовой помощи по доходам 2017 год                            </t>
  </si>
  <si>
    <t>Субсидии на поддержку отрасли культура</t>
  </si>
  <si>
    <t>Иные межбюджетные трансферты</t>
  </si>
  <si>
    <t>Иные межбюджетные трансферты на финансирование наказов избирателей депутатамДумы ХМАО-Югры</t>
  </si>
  <si>
    <t>Иные межбюджетные трансферты на организацию и проведение единого государственного экзамена</t>
  </si>
  <si>
    <t>Справка ДФ ХМАО-Югры от 31.03.2017 № 500/13/18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</si>
  <si>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</si>
  <si>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на развитие материально-технической базы муниципальных учреждений спорта</t>
  </si>
  <si>
    <t>Справка ДФ ХМАО-Югры от 31.03.2017 № 500/13/03</t>
  </si>
  <si>
    <t>Справка ДФ ХМАО-Югры от 11.04.2017 № 500/04/36</t>
  </si>
  <si>
    <t>Справка ДФ ХМАО-Югры от 07.04.2017 № 500/04/05</t>
  </si>
  <si>
    <t>Осуществление полномочий по обеспечению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</t>
  </si>
  <si>
    <t>Справка ДФ ХМАО-Югры от 12.04.2017 № 500/04/58</t>
  </si>
  <si>
    <t>Иные межбюджетные трансферты на реализацию мероприятий по содействию трудоустройству граждан</t>
  </si>
  <si>
    <t>Справка ДФ ХМАО-Югры от 17.04.2017 № 500/04/80</t>
  </si>
  <si>
    <t>Субсидии на строительство и реконструкцию дошкольных образовательных и общеобразовательных организаций</t>
  </si>
  <si>
    <t>Иные межбюджетные трансферты победителям конкурсов муниципальных образований Ханты-Мансийского автономного округа – Югры в сфере организации мероприятий по профилактике незаконного потребления наркотических средств и психотропных веществ, наркомании</t>
  </si>
  <si>
    <t>Справка ДФ ХМАО-Югры от 25.04.2017 № 500/04/100</t>
  </si>
  <si>
    <t>Справка ДФ ХМАО-Югры от 05.05.2017 № 500/05/26</t>
  </si>
  <si>
    <t>Справка ДФ ХМАО-Югры от 15.05.2017 № 500/05/48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</si>
  <si>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</si>
  <si>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Справка ДФ ХМАО-Югры от 21.03.2017 № 230/03/03</t>
  </si>
  <si>
    <t>Сумма уточнения  
(рублей)</t>
  </si>
  <si>
    <t>Справка Департамента внутренней политики ХМАО-Югры от 26.04.2017 № 1</t>
  </si>
  <si>
    <t>Справка  Департамента труда и занятости населения ХМАО-Югры от 14.04.2017 № 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</si>
</sst>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3" fontId="3" fillId="0" borderId="0" xfId="0" applyNumberFormat="1" applyFont="1" applyFill="1" applyAlignment="1">
      <alignment horizontal="center" wrapText="1"/>
    </xf>
    <xf numFmtId="0" fontId="4" fillId="0" borderId="0" xfId="0" applyFont="1"/>
    <xf numFmtId="3" fontId="4" fillId="0" borderId="0" xfId="0" applyNumberFormat="1" applyFont="1"/>
    <xf numFmtId="0" fontId="3" fillId="0" borderId="0" xfId="0" applyFont="1" applyFill="1"/>
    <xf numFmtId="0" fontId="3" fillId="0" borderId="1" xfId="0" applyFont="1" applyFill="1" applyBorder="1"/>
    <xf numFmtId="0" fontId="3" fillId="0" borderId="1" xfId="0" applyFont="1" applyFill="1" applyBorder="1" applyAlignment="1">
      <alignment wrapText="1"/>
    </xf>
    <xf numFmtId="3" fontId="3" fillId="0" borderId="1" xfId="0" applyNumberFormat="1" applyFont="1" applyFill="1" applyBorder="1" applyAlignment="1">
      <alignment horizontal="center"/>
    </xf>
    <xf numFmtId="0" fontId="3" fillId="0" borderId="2" xfId="0" applyFont="1" applyFill="1" applyBorder="1"/>
    <xf numFmtId="0" fontId="3" fillId="0" borderId="2" xfId="0" applyFont="1" applyFill="1" applyBorder="1" applyAlignment="1">
      <alignment wrapText="1"/>
    </xf>
    <xf numFmtId="3" fontId="3" fillId="0" borderId="2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wrapText="1"/>
    </xf>
    <xf numFmtId="3" fontId="3" fillId="0" borderId="3" xfId="0" applyNumberFormat="1" applyFont="1" applyFill="1" applyBorder="1" applyAlignment="1">
      <alignment horizontal="center"/>
    </xf>
    <xf numFmtId="0" fontId="3" fillId="0" borderId="4" xfId="0" applyFont="1" applyFill="1" applyBorder="1"/>
    <xf numFmtId="0" fontId="3" fillId="0" borderId="4" xfId="0" applyFont="1" applyFill="1" applyBorder="1" applyAlignment="1">
      <alignment wrapText="1"/>
    </xf>
    <xf numFmtId="3" fontId="3" fillId="0" borderId="4" xfId="0" applyNumberFormat="1" applyFont="1" applyFill="1" applyBorder="1" applyAlignment="1">
      <alignment horizontal="center"/>
    </xf>
    <xf numFmtId="3" fontId="3" fillId="0" borderId="0" xfId="0" applyNumberFormat="1" applyFont="1" applyFill="1"/>
    <xf numFmtId="3" fontId="2" fillId="0" borderId="1" xfId="0" applyNumberFormat="1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3" fontId="3" fillId="0" borderId="0" xfId="0" applyNumberFormat="1" applyFont="1"/>
    <xf numFmtId="0" fontId="3" fillId="0" borderId="3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3" fontId="4" fillId="0" borderId="0" xfId="0" applyNumberFormat="1" applyFont="1" applyAlignment="1">
      <alignment vertical="center"/>
    </xf>
    <xf numFmtId="164" fontId="6" fillId="0" borderId="1" xfId="0" applyNumberFormat="1" applyFont="1" applyFill="1" applyBorder="1" applyAlignment="1">
      <alignment horizontal="justify" vertical="center" wrapText="1"/>
    </xf>
    <xf numFmtId="164" fontId="5" fillId="2" borderId="1" xfId="0" applyNumberFormat="1" applyFont="1" applyFill="1" applyBorder="1" applyAlignment="1">
      <alignment horizontal="right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/>
    </xf>
    <xf numFmtId="4" fontId="5" fillId="3" borderId="1" xfId="0" applyNumberFormat="1" applyFont="1" applyFill="1" applyBorder="1" applyAlignment="1">
      <alignment horizontal="right" vertical="center"/>
    </xf>
    <xf numFmtId="3" fontId="7" fillId="0" borderId="0" xfId="0" applyNumberFormat="1" applyFont="1" applyFill="1" applyBorder="1" applyAlignment="1">
      <alignment horizontal="justify" vertical="center" wrapText="1"/>
    </xf>
    <xf numFmtId="0" fontId="4" fillId="0" borderId="0" xfId="0" applyFont="1" applyAlignment="1">
      <alignment horizontal="justify" vertical="center"/>
    </xf>
    <xf numFmtId="4" fontId="5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0" xfId="0" applyFont="1" applyFill="1" applyAlignment="1">
      <alignment vertical="center"/>
    </xf>
    <xf numFmtId="0" fontId="9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justify" vertical="center"/>
    </xf>
    <xf numFmtId="3" fontId="2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8" fillId="0" borderId="3" xfId="0" applyFont="1" applyBorder="1" applyAlignment="1">
      <alignment horizontal="justify" vertical="center" wrapText="1"/>
    </xf>
    <xf numFmtId="0" fontId="9" fillId="0" borderId="4" xfId="0" applyFont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5" fillId="3" borderId="7" xfId="0" applyNumberFormat="1" applyFont="1" applyFill="1" applyBorder="1" applyAlignment="1">
      <alignment vertical="center" wrapText="1"/>
    </xf>
    <xf numFmtId="164" fontId="5" fillId="3" borderId="5" xfId="0" applyNumberFormat="1" applyFont="1" applyFill="1" applyBorder="1" applyAlignment="1">
      <alignment vertical="center" wrapText="1"/>
    </xf>
    <xf numFmtId="164" fontId="5" fillId="2" borderId="6" xfId="0" applyNumberFormat="1" applyFont="1" applyFill="1" applyBorder="1" applyAlignment="1">
      <alignment vertical="center" wrapText="1"/>
    </xf>
    <xf numFmtId="164" fontId="5" fillId="2" borderId="5" xfId="0" applyNumberFormat="1" applyFont="1" applyFill="1" applyBorder="1" applyAlignment="1">
      <alignment vertical="center" wrapText="1"/>
    </xf>
    <xf numFmtId="3" fontId="3" fillId="0" borderId="0" xfId="0" applyNumberFormat="1" applyFont="1" applyFill="1" applyAlignment="1">
      <alignment horizontal="center" wrapText="1"/>
    </xf>
    <xf numFmtId="0" fontId="3" fillId="0" borderId="0" xfId="0" applyNumberFormat="1" applyFont="1" applyAlignment="1">
      <alignment horizontal="left" wrapText="1"/>
    </xf>
    <xf numFmtId="49" fontId="3" fillId="0" borderId="0" xfId="0" applyNumberFormat="1" applyFont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tabSelected="1" view="pageBreakPreview" topLeftCell="A14" zoomScale="70" zoomScaleNormal="75" zoomScaleSheetLayoutView="70" zoomScalePageLayoutView="62" workbookViewId="0">
      <selection activeCell="B18" sqref="B18"/>
    </sheetView>
  </sheetViews>
  <sheetFormatPr defaultColWidth="9.140625" defaultRowHeight="18" x14ac:dyDescent="0.2"/>
  <cols>
    <col min="1" max="1" width="6.140625" style="25" customWidth="1"/>
    <col min="2" max="2" width="21.42578125" style="25" customWidth="1"/>
    <col min="3" max="3" width="53.42578125" style="36" customWidth="1"/>
    <col min="4" max="4" width="21" style="27" customWidth="1"/>
    <col min="5" max="5" width="24" style="25" customWidth="1"/>
    <col min="6" max="16384" width="9.140625" style="25"/>
  </cols>
  <sheetData>
    <row r="1" spans="1:4" ht="68.25" customHeight="1" x14ac:dyDescent="0.2">
      <c r="A1" s="43" t="s">
        <v>59</v>
      </c>
      <c r="B1" s="44"/>
      <c r="C1" s="44"/>
      <c r="D1" s="44"/>
    </row>
    <row r="2" spans="1:4" ht="9.75" customHeight="1" x14ac:dyDescent="0.2">
      <c r="B2" s="30"/>
      <c r="C2" s="35"/>
    </row>
    <row r="3" spans="1:4" ht="28.5" customHeight="1" x14ac:dyDescent="0.2">
      <c r="A3" s="47"/>
      <c r="B3" s="47" t="s">
        <v>51</v>
      </c>
      <c r="C3" s="45" t="s">
        <v>32</v>
      </c>
      <c r="D3" s="47" t="s">
        <v>81</v>
      </c>
    </row>
    <row r="4" spans="1:4" s="26" customFormat="1" ht="46.5" customHeight="1" x14ac:dyDescent="0.2">
      <c r="A4" s="48"/>
      <c r="B4" s="48"/>
      <c r="C4" s="46"/>
      <c r="D4" s="48"/>
    </row>
    <row r="5" spans="1:4" s="26" customFormat="1" ht="34.5" hidden="1" customHeight="1" x14ac:dyDescent="0.2">
      <c r="A5" s="38"/>
      <c r="B5" s="51" t="s">
        <v>53</v>
      </c>
      <c r="C5" s="52"/>
      <c r="D5" s="29"/>
    </row>
    <row r="6" spans="1:4" s="26" customFormat="1" ht="33.75" customHeight="1" x14ac:dyDescent="0.2">
      <c r="A6" s="33" t="s">
        <v>52</v>
      </c>
      <c r="B6" s="49" t="s">
        <v>54</v>
      </c>
      <c r="C6" s="50"/>
      <c r="D6" s="34">
        <f>D7+D8+D9+D10+D11</f>
        <v>90089399.079999998</v>
      </c>
    </row>
    <row r="7" spans="1:4" ht="55.5" customHeight="1" x14ac:dyDescent="0.2">
      <c r="A7" s="39"/>
      <c r="B7" s="32" t="s">
        <v>67</v>
      </c>
      <c r="C7" s="28" t="s">
        <v>66</v>
      </c>
      <c r="D7" s="31">
        <v>62192000</v>
      </c>
    </row>
    <row r="8" spans="1:4" ht="61.5" customHeight="1" x14ac:dyDescent="0.2">
      <c r="A8" s="39"/>
      <c r="B8" s="32" t="s">
        <v>68</v>
      </c>
      <c r="C8" s="28" t="s">
        <v>60</v>
      </c>
      <c r="D8" s="31">
        <v>643800</v>
      </c>
    </row>
    <row r="9" spans="1:4" ht="67.5" customHeight="1" x14ac:dyDescent="0.2">
      <c r="A9" s="39"/>
      <c r="B9" s="32" t="s">
        <v>69</v>
      </c>
      <c r="C9" s="28" t="s">
        <v>60</v>
      </c>
      <c r="D9" s="31">
        <v>97700</v>
      </c>
    </row>
    <row r="10" spans="1:4" ht="65.25" customHeight="1" x14ac:dyDescent="0.2">
      <c r="A10" s="39"/>
      <c r="B10" s="32" t="s">
        <v>73</v>
      </c>
      <c r="C10" s="28" t="s">
        <v>74</v>
      </c>
      <c r="D10" s="31">
        <v>28096400</v>
      </c>
    </row>
    <row r="11" spans="1:4" ht="73.5" customHeight="1" x14ac:dyDescent="0.2">
      <c r="A11" s="39"/>
      <c r="B11" s="32" t="s">
        <v>78</v>
      </c>
      <c r="C11" s="28" t="s">
        <v>58</v>
      </c>
      <c r="D11" s="31">
        <v>-940500.92</v>
      </c>
    </row>
    <row r="12" spans="1:4" ht="39.75" customHeight="1" x14ac:dyDescent="0.2">
      <c r="A12" s="33" t="s">
        <v>55</v>
      </c>
      <c r="B12" s="49" t="s">
        <v>57</v>
      </c>
      <c r="C12" s="50"/>
      <c r="D12" s="34">
        <f>D13+D14+D15</f>
        <v>9684068</v>
      </c>
    </row>
    <row r="13" spans="1:4" ht="78.75" customHeight="1" x14ac:dyDescent="0.2">
      <c r="A13" s="39"/>
      <c r="B13" s="32" t="s">
        <v>64</v>
      </c>
      <c r="C13" s="28" t="s">
        <v>65</v>
      </c>
      <c r="D13" s="31">
        <v>15630900</v>
      </c>
    </row>
    <row r="14" spans="1:4" ht="114.75" customHeight="1" x14ac:dyDescent="0.2">
      <c r="A14" s="39"/>
      <c r="B14" s="32" t="s">
        <v>71</v>
      </c>
      <c r="C14" s="28" t="s">
        <v>70</v>
      </c>
      <c r="D14" s="31">
        <v>-6040832</v>
      </c>
    </row>
    <row r="15" spans="1:4" ht="81" customHeight="1" x14ac:dyDescent="0.2">
      <c r="A15" s="39"/>
      <c r="B15" s="32" t="s">
        <v>77</v>
      </c>
      <c r="C15" s="28" t="s">
        <v>79</v>
      </c>
      <c r="D15" s="31">
        <v>94000</v>
      </c>
    </row>
    <row r="16" spans="1:4" ht="41.25" customHeight="1" x14ac:dyDescent="0.2">
      <c r="A16" s="33" t="s">
        <v>55</v>
      </c>
      <c r="B16" s="49" t="s">
        <v>61</v>
      </c>
      <c r="C16" s="50"/>
      <c r="D16" s="34">
        <f>D17+D18+D19+D20</f>
        <v>10595577</v>
      </c>
    </row>
    <row r="17" spans="1:4" ht="60.75" customHeight="1" x14ac:dyDescent="0.2">
      <c r="A17" s="39"/>
      <c r="B17" s="32" t="s">
        <v>80</v>
      </c>
      <c r="C17" s="28" t="s">
        <v>63</v>
      </c>
      <c r="D17" s="31">
        <v>260000</v>
      </c>
    </row>
    <row r="18" spans="1:4" ht="117.75" customHeight="1" x14ac:dyDescent="0.2">
      <c r="A18" s="39"/>
      <c r="B18" s="32" t="s">
        <v>83</v>
      </c>
      <c r="C18" s="28" t="s">
        <v>72</v>
      </c>
      <c r="D18" s="31">
        <v>-572675</v>
      </c>
    </row>
    <row r="19" spans="1:4" ht="105" customHeight="1" x14ac:dyDescent="0.2">
      <c r="A19" s="39"/>
      <c r="B19" s="32" t="s">
        <v>82</v>
      </c>
      <c r="C19" s="28" t="s">
        <v>75</v>
      </c>
      <c r="D19" s="31">
        <v>375000</v>
      </c>
    </row>
    <row r="20" spans="1:4" ht="65.25" customHeight="1" x14ac:dyDescent="0.2">
      <c r="A20" s="39"/>
      <c r="B20" s="32" t="s">
        <v>76</v>
      </c>
      <c r="C20" s="28" t="s">
        <v>62</v>
      </c>
      <c r="D20" s="31">
        <v>10533252</v>
      </c>
    </row>
    <row r="21" spans="1:4" ht="36.75" customHeight="1" x14ac:dyDescent="0.2">
      <c r="A21" s="40"/>
      <c r="B21" s="41"/>
      <c r="C21" s="42" t="s">
        <v>56</v>
      </c>
      <c r="D21" s="37">
        <f>D6+D12+D16</f>
        <v>110369044.08</v>
      </c>
    </row>
  </sheetData>
  <mergeCells count="9">
    <mergeCell ref="A1:D1"/>
    <mergeCell ref="C3:C4"/>
    <mergeCell ref="A3:A4"/>
    <mergeCell ref="B3:B4"/>
    <mergeCell ref="B16:C16"/>
    <mergeCell ref="B12:C12"/>
    <mergeCell ref="D3:D4"/>
    <mergeCell ref="B6:C6"/>
    <mergeCell ref="B5:C5"/>
  </mergeCells>
  <phoneticPr fontId="1" type="noConversion"/>
  <pageMargins left="0.98425196850393704" right="0.43307086614173229" top="0.78740157480314965" bottom="0.78740157480314965" header="0" footer="0"/>
  <pageSetup paperSize="256" scale="87" firstPageNumber="31" fitToHeight="0" orientation="portrait" useFirstPageNumber="1" r:id="rId1"/>
  <headerFooter alignWithMargins="0"/>
  <rowBreaks count="1" manualBreakCount="1">
    <brk id="15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view="pageBreakPreview" zoomScale="60" zoomScaleNormal="75" workbookViewId="0">
      <selection activeCell="A15" sqref="A15"/>
    </sheetView>
  </sheetViews>
  <sheetFormatPr defaultColWidth="9.140625" defaultRowHeight="18" x14ac:dyDescent="0.25"/>
  <cols>
    <col min="1" max="1" width="21.140625" style="2" customWidth="1"/>
    <col min="2" max="2" width="61.28515625" style="2" customWidth="1"/>
    <col min="3" max="3" width="16" style="3" customWidth="1"/>
    <col min="4" max="16384" width="9.140625" style="2"/>
  </cols>
  <sheetData>
    <row r="1" spans="1:3" ht="47.25" customHeight="1" x14ac:dyDescent="0.3">
      <c r="A1" s="53" t="s">
        <v>29</v>
      </c>
      <c r="B1" s="53"/>
      <c r="C1" s="53"/>
    </row>
    <row r="2" spans="1:3" ht="22.5" customHeight="1" x14ac:dyDescent="0.3">
      <c r="A2" s="1"/>
      <c r="B2" s="1"/>
      <c r="C2" s="1"/>
    </row>
    <row r="3" spans="1:3" s="4" customFormat="1" ht="58.5" customHeight="1" x14ac:dyDescent="0.3">
      <c r="A3" s="18" t="s">
        <v>33</v>
      </c>
      <c r="B3" s="18" t="s">
        <v>32</v>
      </c>
      <c r="C3" s="18" t="s">
        <v>34</v>
      </c>
    </row>
    <row r="4" spans="1:3" s="4" customFormat="1" ht="18.75" x14ac:dyDescent="0.3">
      <c r="A4" s="5" t="s">
        <v>0</v>
      </c>
      <c r="B4" s="6" t="s">
        <v>40</v>
      </c>
      <c r="C4" s="7">
        <f>C5+C6+C7+C8+C9</f>
        <v>-1483</v>
      </c>
    </row>
    <row r="5" spans="1:3" s="4" customFormat="1" ht="60" customHeight="1" x14ac:dyDescent="0.3">
      <c r="A5" s="8"/>
      <c r="B5" s="9" t="s">
        <v>28</v>
      </c>
      <c r="C5" s="10">
        <v>-4596</v>
      </c>
    </row>
    <row r="6" spans="1:3" s="4" customFormat="1" ht="93.75" x14ac:dyDescent="0.3">
      <c r="A6" s="8"/>
      <c r="B6" s="9" t="s">
        <v>27</v>
      </c>
      <c r="C6" s="10">
        <v>10322</v>
      </c>
    </row>
    <row r="7" spans="1:3" s="4" customFormat="1" ht="75" x14ac:dyDescent="0.3">
      <c r="A7" s="8"/>
      <c r="B7" s="9" t="s">
        <v>48</v>
      </c>
      <c r="C7" s="10">
        <v>-4825</v>
      </c>
    </row>
    <row r="8" spans="1:3" s="4" customFormat="1" ht="75" x14ac:dyDescent="0.3">
      <c r="A8" s="8"/>
      <c r="B8" s="9" t="s">
        <v>46</v>
      </c>
      <c r="C8" s="10">
        <v>-94</v>
      </c>
    </row>
    <row r="9" spans="1:3" s="4" customFormat="1" ht="75" x14ac:dyDescent="0.3">
      <c r="A9" s="8"/>
      <c r="B9" s="9" t="s">
        <v>30</v>
      </c>
      <c r="C9" s="10">
        <v>-2290</v>
      </c>
    </row>
    <row r="10" spans="1:3" s="4" customFormat="1" ht="37.5" x14ac:dyDescent="0.3">
      <c r="A10" s="21" t="s">
        <v>1</v>
      </c>
      <c r="B10" s="11" t="s">
        <v>3</v>
      </c>
      <c r="C10" s="12">
        <v>2545</v>
      </c>
    </row>
    <row r="11" spans="1:3" s="4" customFormat="1" ht="18.75" x14ac:dyDescent="0.3">
      <c r="A11" s="13"/>
      <c r="B11" s="14" t="s">
        <v>14</v>
      </c>
      <c r="C11" s="15"/>
    </row>
    <row r="12" spans="1:3" s="4" customFormat="1" ht="18.75" x14ac:dyDescent="0.3">
      <c r="A12" s="5" t="s">
        <v>2</v>
      </c>
      <c r="B12" s="6" t="s">
        <v>40</v>
      </c>
      <c r="C12" s="7">
        <v>4938.3999999999996</v>
      </c>
    </row>
    <row r="13" spans="1:3" s="4" customFormat="1" ht="75" x14ac:dyDescent="0.3">
      <c r="A13" s="8"/>
      <c r="B13" s="9" t="s">
        <v>25</v>
      </c>
      <c r="C13" s="10">
        <v>-1573</v>
      </c>
    </row>
    <row r="14" spans="1:3" s="4" customFormat="1" ht="56.25" x14ac:dyDescent="0.3">
      <c r="A14" s="13"/>
      <c r="B14" s="14" t="s">
        <v>26</v>
      </c>
      <c r="C14" s="15">
        <v>6511.4</v>
      </c>
    </row>
    <row r="15" spans="1:3" s="4" customFormat="1" ht="56.25" x14ac:dyDescent="0.3">
      <c r="A15" s="22" t="s">
        <v>4</v>
      </c>
      <c r="B15" s="6" t="s">
        <v>24</v>
      </c>
      <c r="C15" s="7">
        <v>2577</v>
      </c>
    </row>
    <row r="16" spans="1:3" s="4" customFormat="1" ht="56.25" x14ac:dyDescent="0.3">
      <c r="A16" s="22" t="s">
        <v>5</v>
      </c>
      <c r="B16" s="6" t="s">
        <v>49</v>
      </c>
      <c r="C16" s="7">
        <v>182</v>
      </c>
    </row>
    <row r="17" spans="1:4" s="4" customFormat="1" ht="18.75" x14ac:dyDescent="0.3">
      <c r="A17" s="5" t="s">
        <v>6</v>
      </c>
      <c r="B17" s="6" t="s">
        <v>40</v>
      </c>
      <c r="C17" s="7">
        <f>C18+C19</f>
        <v>87371</v>
      </c>
    </row>
    <row r="18" spans="1:4" s="4" customFormat="1" ht="56.25" x14ac:dyDescent="0.3">
      <c r="A18" s="8"/>
      <c r="B18" s="9" t="s">
        <v>22</v>
      </c>
      <c r="C18" s="10">
        <v>62982</v>
      </c>
    </row>
    <row r="19" spans="1:4" s="4" customFormat="1" ht="56.25" x14ac:dyDescent="0.3">
      <c r="A19" s="8"/>
      <c r="B19" s="9" t="s">
        <v>21</v>
      </c>
      <c r="C19" s="10">
        <v>24389</v>
      </c>
    </row>
    <row r="20" spans="1:4" s="4" customFormat="1" ht="37.5" x14ac:dyDescent="0.3">
      <c r="A20" s="22" t="s">
        <v>7</v>
      </c>
      <c r="B20" s="6" t="s">
        <v>20</v>
      </c>
      <c r="C20" s="7">
        <v>5552.442</v>
      </c>
      <c r="D20" s="16"/>
    </row>
    <row r="21" spans="1:4" s="4" customFormat="1" ht="18.75" x14ac:dyDescent="0.3">
      <c r="A21" s="5" t="s">
        <v>8</v>
      </c>
      <c r="B21" s="6" t="s">
        <v>40</v>
      </c>
      <c r="C21" s="7">
        <f>C22+C23+C24+C25+C26+C27+C28+C29+C30</f>
        <v>45366</v>
      </c>
    </row>
    <row r="22" spans="1:4" s="4" customFormat="1" ht="75" x14ac:dyDescent="0.3">
      <c r="A22" s="8"/>
      <c r="B22" s="9" t="s">
        <v>31</v>
      </c>
      <c r="C22" s="10">
        <v>25925</v>
      </c>
    </row>
    <row r="23" spans="1:4" s="4" customFormat="1" ht="56.25" x14ac:dyDescent="0.3">
      <c r="A23" s="8"/>
      <c r="B23" s="9" t="s">
        <v>18</v>
      </c>
      <c r="C23" s="10">
        <v>-1260</v>
      </c>
    </row>
    <row r="24" spans="1:4" s="4" customFormat="1" ht="75" x14ac:dyDescent="0.3">
      <c r="A24" s="8"/>
      <c r="B24" s="9" t="s">
        <v>35</v>
      </c>
      <c r="C24" s="10">
        <v>-912</v>
      </c>
    </row>
    <row r="25" spans="1:4" s="4" customFormat="1" ht="56.25" x14ac:dyDescent="0.3">
      <c r="A25" s="8"/>
      <c r="B25" s="9" t="s">
        <v>19</v>
      </c>
      <c r="C25" s="10">
        <v>88</v>
      </c>
    </row>
    <row r="26" spans="1:4" s="4" customFormat="1" ht="62.25" customHeight="1" x14ac:dyDescent="0.3">
      <c r="A26" s="8"/>
      <c r="B26" s="9" t="s">
        <v>17</v>
      </c>
      <c r="C26" s="10">
        <v>3674</v>
      </c>
    </row>
    <row r="27" spans="1:4" s="4" customFormat="1" ht="75" x14ac:dyDescent="0.3">
      <c r="A27" s="8"/>
      <c r="B27" s="9" t="s">
        <v>16</v>
      </c>
      <c r="C27" s="10">
        <v>-517</v>
      </c>
    </row>
    <row r="28" spans="1:4" s="4" customFormat="1" ht="75" x14ac:dyDescent="0.3">
      <c r="A28" s="13"/>
      <c r="B28" s="14" t="s">
        <v>15</v>
      </c>
      <c r="C28" s="15">
        <v>433</v>
      </c>
    </row>
    <row r="29" spans="1:4" s="4" customFormat="1" ht="56.25" x14ac:dyDescent="0.3">
      <c r="A29" s="8"/>
      <c r="B29" s="9" t="s">
        <v>41</v>
      </c>
      <c r="C29" s="10">
        <v>5271</v>
      </c>
    </row>
    <row r="30" spans="1:4" s="4" customFormat="1" ht="56.25" x14ac:dyDescent="0.3">
      <c r="A30" s="13"/>
      <c r="B30" s="14" t="s">
        <v>50</v>
      </c>
      <c r="C30" s="15">
        <v>12664</v>
      </c>
    </row>
    <row r="31" spans="1:4" s="4" customFormat="1" ht="18.75" x14ac:dyDescent="0.3">
      <c r="A31" s="5" t="s">
        <v>9</v>
      </c>
      <c r="B31" s="6" t="s">
        <v>40</v>
      </c>
      <c r="C31" s="7">
        <f>C32+C33</f>
        <v>74852</v>
      </c>
    </row>
    <row r="32" spans="1:4" s="4" customFormat="1" ht="56.25" x14ac:dyDescent="0.3">
      <c r="A32" s="8"/>
      <c r="B32" s="9" t="s">
        <v>43</v>
      </c>
      <c r="C32" s="10">
        <v>72275</v>
      </c>
    </row>
    <row r="33" spans="1:3" s="4" customFormat="1" ht="56.25" x14ac:dyDescent="0.3">
      <c r="A33" s="13"/>
      <c r="B33" s="14" t="s">
        <v>23</v>
      </c>
      <c r="C33" s="15">
        <v>2577</v>
      </c>
    </row>
    <row r="34" spans="1:3" s="4" customFormat="1" ht="18.75" x14ac:dyDescent="0.3">
      <c r="A34" s="5" t="s">
        <v>10</v>
      </c>
      <c r="B34" s="6" t="s">
        <v>40</v>
      </c>
      <c r="C34" s="7">
        <f>C35+C36</f>
        <v>-13040</v>
      </c>
    </row>
    <row r="35" spans="1:3" s="4" customFormat="1" ht="56.25" x14ac:dyDescent="0.3">
      <c r="A35" s="8"/>
      <c r="B35" s="9" t="s">
        <v>36</v>
      </c>
      <c r="C35" s="10">
        <f>-2577</f>
        <v>-2577</v>
      </c>
    </row>
    <row r="36" spans="1:3" s="4" customFormat="1" ht="56.25" x14ac:dyDescent="0.3">
      <c r="A36" s="13"/>
      <c r="B36" s="14" t="s">
        <v>42</v>
      </c>
      <c r="C36" s="15">
        <f>-7736-2545-182</f>
        <v>-10463</v>
      </c>
    </row>
    <row r="37" spans="1:3" s="4" customFormat="1" ht="75" x14ac:dyDescent="0.3">
      <c r="A37" s="23" t="s">
        <v>11</v>
      </c>
      <c r="B37" s="14" t="s">
        <v>37</v>
      </c>
      <c r="C37" s="15">
        <v>4203.3</v>
      </c>
    </row>
    <row r="38" spans="1:3" s="4" customFormat="1" ht="75" x14ac:dyDescent="0.3">
      <c r="A38" s="22" t="s">
        <v>12</v>
      </c>
      <c r="B38" s="14" t="s">
        <v>38</v>
      </c>
      <c r="C38" s="15">
        <v>1648</v>
      </c>
    </row>
    <row r="39" spans="1:3" s="4" customFormat="1" ht="56.25" x14ac:dyDescent="0.3">
      <c r="A39" s="24" t="s">
        <v>13</v>
      </c>
      <c r="B39" s="14" t="s">
        <v>39</v>
      </c>
      <c r="C39" s="15">
        <v>10587.6</v>
      </c>
    </row>
    <row r="40" spans="1:3" ht="18.75" x14ac:dyDescent="0.3">
      <c r="A40" s="5"/>
      <c r="B40" s="5"/>
      <c r="C40" s="17">
        <f>C38+C37+C34+C31+C21+C20+C17+C16+C15+C12+C10+C4+C39</f>
        <v>225299.742</v>
      </c>
    </row>
    <row r="42" spans="1:3" s="19" customFormat="1" ht="22.5" customHeight="1" x14ac:dyDescent="0.3">
      <c r="A42" s="54" t="s">
        <v>47</v>
      </c>
      <c r="B42" s="54"/>
      <c r="C42" s="54"/>
    </row>
    <row r="43" spans="1:3" s="19" customFormat="1" ht="56.25" customHeight="1" x14ac:dyDescent="0.3">
      <c r="A43" s="55" t="s">
        <v>44</v>
      </c>
      <c r="B43" s="55"/>
      <c r="C43" s="55"/>
    </row>
    <row r="44" spans="1:3" s="19" customFormat="1" ht="36" customHeight="1" x14ac:dyDescent="0.3">
      <c r="A44" s="55" t="s">
        <v>45</v>
      </c>
      <c r="B44" s="55"/>
      <c r="C44" s="55"/>
    </row>
    <row r="45" spans="1:3" s="19" customFormat="1" ht="18.75" x14ac:dyDescent="0.3">
      <c r="C45" s="20"/>
    </row>
    <row r="46" spans="1:3" s="19" customFormat="1" ht="18.75" x14ac:dyDescent="0.3">
      <c r="C46" s="20"/>
    </row>
    <row r="47" spans="1:3" s="19" customFormat="1" ht="18.75" x14ac:dyDescent="0.3">
      <c r="C47" s="20"/>
    </row>
    <row r="48" spans="1:3" s="19" customFormat="1" ht="18.75" x14ac:dyDescent="0.3">
      <c r="C48" s="20"/>
    </row>
    <row r="49" spans="3:3" s="19" customFormat="1" ht="18.75" x14ac:dyDescent="0.3">
      <c r="C49" s="20"/>
    </row>
  </sheetData>
  <mergeCells count="4">
    <mergeCell ref="A1:C1"/>
    <mergeCell ref="A42:C42"/>
    <mergeCell ref="A43:C43"/>
    <mergeCell ref="A44:C44"/>
  </mergeCells>
  <phoneticPr fontId="1" type="noConversion"/>
  <pageMargins left="0.54" right="0.17" top="0.26" bottom="0.31" header="0.5" footer="0.5"/>
  <pageSetup paperSize="9" scale="95" orientation="portrait" r:id="rId1"/>
  <headerFooter alignWithMargins="0"/>
  <rowBreaks count="2" manualBreakCount="2">
    <brk id="16" max="16383" man="1"/>
    <brk id="3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  </vt:lpstr>
      <vt:lpstr>Лист1</vt:lpstr>
      <vt:lpstr>Лист2</vt:lpstr>
      <vt:lpstr>'  '!Заголовки_для_печати</vt:lpstr>
      <vt:lpstr>Лист1!Заголовки_для_печати</vt:lpstr>
      <vt:lpstr>'  '!Область_печати</vt:lpstr>
      <vt:lpstr>Лист1!Область_печати</vt:lpstr>
    </vt:vector>
  </TitlesOfParts>
  <Company>1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</dc:creator>
  <cp:lastModifiedBy>Зайцева Ирина Ивановна</cp:lastModifiedBy>
  <cp:lastPrinted>2017-05-29T13:14:20Z</cp:lastPrinted>
  <dcterms:created xsi:type="dcterms:W3CDTF">2007-11-12T12:30:16Z</dcterms:created>
  <dcterms:modified xsi:type="dcterms:W3CDTF">2017-05-29T13:14:27Z</dcterms:modified>
</cp:coreProperties>
</file>